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unde Isaac\PE and Infra Funds\"/>
    </mc:Choice>
  </mc:AlternateContent>
  <xr:revisionPtr revIDLastSave="0" documentId="8_{31D2006C-D1EE-4583-8178-97DD74D09C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setSum" sheetId="14" r:id="rId1"/>
    <sheet name="CapSum" sheetId="15" r:id="rId2"/>
  </sheets>
  <definedNames>
    <definedName name="NetProfitCurrent" localSheetId="0">AssetSum!#REF!</definedName>
    <definedName name="NetProfitCurrent" localSheetId="1">CapSum!#REF!</definedName>
  </definedNames>
  <calcPr calcId="181029"/>
</workbook>
</file>

<file path=xl/calcChain.xml><?xml version="1.0" encoding="utf-8"?>
<calcChain xmlns="http://schemas.openxmlformats.org/spreadsheetml/2006/main">
  <c r="H28" i="15" l="1"/>
  <c r="G28" i="15" l="1"/>
  <c r="J4" i="14" l="1"/>
  <c r="I29" i="14" l="1"/>
  <c r="L29" i="14"/>
  <c r="O28" i="14"/>
  <c r="O25" i="14"/>
  <c r="O24" i="14"/>
  <c r="O11" i="14"/>
  <c r="O10" i="14"/>
  <c r="O9" i="14"/>
  <c r="O7" i="14"/>
  <c r="O6" i="14"/>
  <c r="O5" i="14"/>
  <c r="O4" i="14"/>
  <c r="L15" i="14"/>
  <c r="I15" i="14"/>
  <c r="K28" i="15"/>
  <c r="K14" i="15"/>
  <c r="H14" i="15"/>
  <c r="O29" i="14" l="1"/>
  <c r="O15" i="14"/>
  <c r="N24" i="14" l="1"/>
  <c r="P24" i="14" s="1"/>
  <c r="M24" i="14"/>
  <c r="J24" i="14"/>
  <c r="J22" i="14" l="1"/>
  <c r="H15" i="14" l="1"/>
  <c r="J28" i="15"/>
  <c r="I28" i="15" l="1"/>
  <c r="J15" i="14"/>
  <c r="L28" i="15"/>
  <c r="N25" i="14" l="1"/>
  <c r="G14" i="15" l="1"/>
  <c r="I14" i="15" s="1"/>
  <c r="L8" i="15" l="1"/>
  <c r="I8" i="15"/>
  <c r="P8" i="14"/>
  <c r="M8" i="14"/>
  <c r="J8" i="14"/>
  <c r="J14" i="15" l="1"/>
  <c r="L14" i="15" s="1"/>
  <c r="K15" i="14"/>
  <c r="M15" i="14" s="1"/>
  <c r="N28" i="14" l="1"/>
  <c r="N29" i="14" l="1"/>
  <c r="P29" i="14" s="1"/>
  <c r="N5" i="14"/>
  <c r="N6" i="14"/>
  <c r="N7" i="14"/>
  <c r="N9" i="14"/>
  <c r="N10" i="14"/>
  <c r="N11" i="14"/>
  <c r="N4" i="14" l="1"/>
  <c r="N15" i="14" s="1"/>
  <c r="P15" i="14" s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K29" i="14"/>
  <c r="M29" i="14" s="1"/>
  <c r="H29" i="14"/>
  <c r="J29" i="14" s="1"/>
  <c r="P5" i="14"/>
  <c r="P6" i="14"/>
  <c r="P7" i="14"/>
  <c r="M5" i="14"/>
  <c r="M6" i="14"/>
  <c r="M7" i="14"/>
  <c r="M4" i="14"/>
  <c r="J5" i="14"/>
  <c r="J6" i="14"/>
  <c r="J7" i="14"/>
  <c r="P4" i="14" l="1"/>
</calcChain>
</file>

<file path=xl/sharedStrings.xml><?xml version="1.0" encoding="utf-8"?>
<sst xmlns="http://schemas.openxmlformats.org/spreadsheetml/2006/main" count="241" uniqueCount="101">
  <si>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</si>
  <si>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</si>
  <si>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</si>
  <si>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</si>
  <si>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</si>
  <si>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</si>
  <si>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</si>
  <si>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</si>
  <si>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</si>
  <si>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</si>
  <si>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</si>
  <si>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</si>
  <si>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</si>
  <si>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</si>
  <si>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</si>
  <si>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</si>
  <si>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</si>
  <si>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</si>
  <si>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</si>
  <si>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</si>
  <si>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</si>
  <si>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</si>
  <si>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</si>
  <si>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</si>
  <si>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</si>
  <si>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</si>
  <si>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</si>
  <si>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</si>
  <si>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</si>
  <si>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</si>
  <si>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</si>
  <si>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</si>
  <si>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</si>
  <si>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</si>
  <si>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</si>
  <si>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</si>
  <si>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</si>
  <si>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</si>
  <si>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</si>
  <si>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</si>
  <si>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</si>
  <si>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</si>
  <si>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</si>
  <si>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</si>
  <si>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</si>
  <si>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</si>
  <si>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</si>
  <si>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</si>
  <si>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</si>
  <si>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</si>
  <si>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</si>
  <si>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</si>
  <si>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</si>
  <si>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</si>
  <si>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</si>
  <si>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</si>
  <si>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</si>
  <si>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</si>
  <si>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</si>
  <si>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</si>
  <si>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</si>
  <si>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</si>
  <si>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</si>
  <si>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</si>
  <si>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</si>
  <si>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</si>
  <si>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</si>
  <si>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</si>
  <si>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</si>
  <si>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</si>
  <si>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</si>
  <si>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</si>
  <si>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</si>
  <si>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</si>
  <si>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</si>
  <si>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</si>
  <si>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</si>
  <si>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</si>
  <si>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</si>
  <si>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</si>
  <si>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</si>
  <si>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</si>
  <si>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</si>
  <si>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IROKO GROWTH INFRASTRUCTURE FUND</t>
  </si>
  <si>
    <t>NGN 10,000,000,000</t>
  </si>
  <si>
    <t>UNITED CAPITAL INFRASTRUCTURE  FUND</t>
  </si>
  <si>
    <t>UNITED CAPITAL ASSET MGT LTD</t>
  </si>
  <si>
    <t>NA</t>
  </si>
  <si>
    <t>13th January 2022</t>
  </si>
  <si>
    <t>NGN 15,000,000,000</t>
  </si>
  <si>
    <t>NGN 100,000,000,000</t>
  </si>
  <si>
    <t>Q1 2023</t>
  </si>
  <si>
    <t>REGISTERED PRIVATE EQUITY AND INFRASTRUCTURE COMMITTED CAPITAL AND DRAW DOWN POSITION AS AT Q2, 2023</t>
  </si>
  <si>
    <t>Q2 2023</t>
  </si>
  <si>
    <t>REGISTERED PRIVATE EQUITY AND INFRASTRUCTURE FUNDS ASSETS UNDER MANAGEMENT AS AT Q2, 2023</t>
  </si>
  <si>
    <t>STANBIC IBTC INFRASTRUCTURE 1 &amp; 2</t>
  </si>
  <si>
    <t>8th June 2021 &amp; 25 Apr 2022</t>
  </si>
  <si>
    <t>NGN35,000,000,000</t>
  </si>
  <si>
    <t>STANBIC IBTC INFRASTRUCTURE 1&amp;2</t>
  </si>
  <si>
    <t>ACTIS</t>
  </si>
  <si>
    <t>ACTIS WEST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</si>
</sst>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79">
    <xf numFmtId="0" fontId="0" fillId="0" borderId="0" xfId="0"/>
    <xf numFmtId="164" fontId="0" fillId="0" borderId="0" xfId="3" applyFont="1"/>
    <xf numFmtId="0" fontId="0" fillId="0" borderId="1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164" fontId="5" fillId="0" borderId="2" xfId="3" applyFont="1" applyBorder="1"/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/>
    <xf numFmtId="9" fontId="14" fillId="0" borderId="2" xfId="2" applyFont="1" applyBorder="1" applyAlignment="1">
      <alignment horizontal="center" wrapText="1"/>
    </xf>
    <xf numFmtId="0" fontId="15" fillId="0" borderId="11" xfId="0" applyFont="1" applyBorder="1"/>
    <xf numFmtId="164" fontId="14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43" fontId="0" fillId="0" borderId="0" xfId="0" applyNumberFormat="1"/>
    <xf numFmtId="164" fontId="17" fillId="0" borderId="2" xfId="3" applyFont="1" applyBorder="1" applyAlignment="1">
      <alignment wrapText="1"/>
    </xf>
    <xf numFmtId="166" fontId="18" fillId="0" borderId="2" xfId="3" applyNumberFormat="1" applyFont="1" applyBorder="1" applyAlignment="1">
      <alignment wrapText="1"/>
    </xf>
    <xf numFmtId="164" fontId="18" fillId="0" borderId="2" xfId="3" applyFont="1" applyBorder="1" applyAlignment="1">
      <alignment wrapText="1"/>
    </xf>
    <xf numFmtId="167" fontId="18" fillId="0" borderId="2" xfId="3" applyNumberFormat="1" applyFont="1" applyBorder="1" applyAlignment="1">
      <alignment horizontal="center" wrapText="1"/>
    </xf>
    <xf numFmtId="164" fontId="6" fillId="0" borderId="2" xfId="3" applyFont="1" applyBorder="1" applyAlignment="1">
      <alignment wrapText="1"/>
    </xf>
    <xf numFmtId="9" fontId="19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164" fontId="5" fillId="0" borderId="2" xfId="3" applyFont="1" applyBorder="1" applyAlignment="1">
      <alignment horizontal="center"/>
    </xf>
    <xf numFmtId="164" fontId="5" fillId="0" borderId="2" xfId="3" applyFont="1" applyBorder="1" applyAlignment="1">
      <alignment horizontal="center" wrapText="1"/>
    </xf>
    <xf numFmtId="164" fontId="2" fillId="0" borderId="3" xfId="3" applyFont="1" applyBorder="1" applyAlignment="1">
      <alignment horizontal="center"/>
    </xf>
    <xf numFmtId="164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164" fontId="16" fillId="4" borderId="3" xfId="4" applyNumberFormat="1" applyBorder="1" applyAlignment="1">
      <alignment horizontal="center"/>
    </xf>
    <xf numFmtId="164" fontId="2" fillId="0" borderId="2" xfId="3" applyFont="1" applyBorder="1" applyAlignment="1">
      <alignment horizontal="center"/>
    </xf>
    <xf numFmtId="164" fontId="2" fillId="0" borderId="3" xfId="3" applyFont="1" applyBorder="1" applyAlignment="1">
      <alignment horizontal="center" wrapText="1"/>
    </xf>
    <xf numFmtId="164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164" fontId="19" fillId="0" borderId="2" xfId="3" applyFont="1" applyBorder="1" applyAlignment="1">
      <alignment horizontal="center" wrapText="1"/>
    </xf>
    <xf numFmtId="164" fontId="14" fillId="0" borderId="2" xfId="3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164" fontId="2" fillId="6" borderId="2" xfId="3" applyFont="1" applyFill="1" applyBorder="1"/>
    <xf numFmtId="164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164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43" fontId="0" fillId="6" borderId="0" xfId="1" applyFont="1" applyFill="1"/>
    <xf numFmtId="164" fontId="2" fillId="6" borderId="2" xfId="3" applyFont="1" applyFill="1" applyBorder="1" applyAlignment="1">
      <alignment wrapText="1"/>
    </xf>
    <xf numFmtId="164" fontId="3" fillId="6" borderId="2" xfId="3" applyFont="1" applyFill="1" applyBorder="1"/>
    <xf numFmtId="164" fontId="5" fillId="6" borderId="2" xfId="3" applyFont="1" applyFill="1" applyBorder="1" applyAlignment="1">
      <alignment horizontal="center"/>
    </xf>
    <xf numFmtId="164" fontId="2" fillId="6" borderId="2" xfId="3" applyFont="1" applyFill="1" applyBorder="1" applyAlignment="1">
      <alignment horizontal="center" wrapText="1"/>
    </xf>
    <xf numFmtId="164" fontId="14" fillId="0" borderId="2" xfId="3" applyFont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H1" zoomScaleNormal="100" workbookViewId="0">
      <selection activeCell="H27" sqref="H27"/>
    </sheetView>
  </sheetViews>
  <sheetFormatPr defaultRowHeight="15" x14ac:dyDescent="0.25"/>
  <cols>
    <col min="1" max="1" width="5.42578125" customWidth="1"/>
    <col min="2" max="2" width="42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8" width="26.42578125" customWidth="1"/>
    <col min="9" max="9" width="24.85546875" customWidth="1"/>
    <col min="10" max="10" width="11" customWidth="1"/>
    <col min="11" max="11" width="23.42578125" customWidth="1"/>
    <col min="12" max="12" width="24" customWidth="1"/>
    <col min="13" max="13" width="11.140625" customWidth="1"/>
    <col min="14" max="14" width="25.140625" customWidth="1"/>
    <col min="15" max="15" width="25.28515625" customWidth="1"/>
    <col min="16" max="16" width="9.42578125" customWidth="1"/>
  </cols>
  <sheetData>
    <row r="1" spans="1:16" ht="34.5" thickBot="1" x14ac:dyDescent="0.55000000000000004">
      <c r="A1" s="33" t="s">
        <v>94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ht="17.25" customHeight="1" x14ac:dyDescent="0.35">
      <c r="A2" s="21"/>
      <c r="B2" s="20" t="s">
        <v>33</v>
      </c>
      <c r="C2" s="19"/>
      <c r="D2" s="19"/>
      <c r="E2" s="19"/>
      <c r="F2" s="19"/>
      <c r="G2" s="19"/>
      <c r="H2" s="76" t="s">
        <v>37</v>
      </c>
      <c r="I2" s="77"/>
      <c r="J2" s="78"/>
      <c r="K2" s="76" t="s">
        <v>21</v>
      </c>
      <c r="L2" s="77"/>
      <c r="M2" s="78"/>
      <c r="N2" s="76" t="s">
        <v>38</v>
      </c>
      <c r="O2" s="77"/>
      <c r="P2" s="78"/>
    </row>
    <row r="3" spans="1:16" s="27" customFormat="1" ht="33" customHeight="1" x14ac:dyDescent="0.25">
      <c r="A3" s="18" t="s">
        <v>20</v>
      </c>
      <c r="B3" s="17" t="s">
        <v>19</v>
      </c>
      <c r="C3" s="17" t="s">
        <v>18</v>
      </c>
      <c r="D3" s="17" t="s">
        <v>17</v>
      </c>
      <c r="E3" s="17" t="s">
        <v>16</v>
      </c>
      <c r="F3" s="17" t="s">
        <v>32</v>
      </c>
      <c r="G3" s="17" t="s">
        <v>14</v>
      </c>
      <c r="H3" s="17" t="s">
        <v>93</v>
      </c>
      <c r="I3" s="17" t="s">
        <v>91</v>
      </c>
      <c r="J3" s="17" t="s">
        <v>0</v>
      </c>
      <c r="K3" s="17" t="s">
        <v>93</v>
      </c>
      <c r="L3" s="17" t="s">
        <v>91</v>
      </c>
      <c r="M3" s="17" t="s">
        <v>0</v>
      </c>
      <c r="N3" s="17" t="s">
        <v>93</v>
      </c>
      <c r="O3" s="17" t="s">
        <v>91</v>
      </c>
      <c r="P3" s="17" t="s">
        <v>0</v>
      </c>
    </row>
    <row r="4" spans="1:16" ht="18" x14ac:dyDescent="0.35">
      <c r="A4" s="15">
        <v>1</v>
      </c>
      <c r="B4" s="44" t="s">
        <v>1</v>
      </c>
      <c r="C4" s="40" t="s">
        <v>23</v>
      </c>
      <c r="D4" s="41" t="s">
        <v>2</v>
      </c>
      <c r="E4" s="42" t="s">
        <v>30</v>
      </c>
      <c r="F4" s="43">
        <v>8</v>
      </c>
      <c r="G4" s="43">
        <v>2012</v>
      </c>
      <c r="H4" s="59">
        <v>3200957923</v>
      </c>
      <c r="I4" s="59">
        <v>3320388094</v>
      </c>
      <c r="J4" s="45">
        <f>(H4-I4)/I4</f>
        <v>-3.5968738478436429E-2</v>
      </c>
      <c r="K4" s="59">
        <v>1253286531</v>
      </c>
      <c r="L4" s="59">
        <v>1625919573</v>
      </c>
      <c r="M4" s="45">
        <f>(K4-L4)/L4</f>
        <v>-0.22918294864514802</v>
      </c>
      <c r="N4" s="59">
        <f>H4+K4</f>
        <v>4454244454</v>
      </c>
      <c r="O4" s="59">
        <f>I4+L4</f>
        <v>4946307667</v>
      </c>
      <c r="P4" s="45">
        <f>(N4-O4)/O4</f>
        <v>-9.9480915083966615E-2</v>
      </c>
    </row>
    <row r="5" spans="1:16" ht="18" customHeight="1" x14ac:dyDescent="0.35">
      <c r="A5" s="15">
        <v>2</v>
      </c>
      <c r="B5" s="44" t="s">
        <v>31</v>
      </c>
      <c r="C5" s="8" t="s">
        <v>23</v>
      </c>
      <c r="D5" s="9" t="s">
        <v>2</v>
      </c>
      <c r="E5" s="9" t="s">
        <v>30</v>
      </c>
      <c r="F5" s="12">
        <v>10</v>
      </c>
      <c r="G5" s="12">
        <v>2015</v>
      </c>
      <c r="H5" s="34">
        <v>25261674269</v>
      </c>
      <c r="I5" s="34">
        <v>23423743987</v>
      </c>
      <c r="J5" s="32">
        <f t="shared" ref="J5:J7" si="0">(H5-I5)/I5</f>
        <v>7.8464411283697313E-2</v>
      </c>
      <c r="K5" s="34">
        <v>826836592</v>
      </c>
      <c r="L5" s="34">
        <v>804576517</v>
      </c>
      <c r="M5" s="32">
        <f t="shared" ref="M5:M7" si="1">(K5-L5)/L5</f>
        <v>2.7666821650475786E-2</v>
      </c>
      <c r="N5" s="34">
        <f t="shared" ref="N5:O11" si="2">H5+K5</f>
        <v>26088510861</v>
      </c>
      <c r="O5" s="34">
        <f t="shared" si="2"/>
        <v>24228320504</v>
      </c>
      <c r="P5" s="32">
        <f t="shared" ref="P5:P7" si="3">(N5-O5)/O5</f>
        <v>7.6777519791059803E-2</v>
      </c>
    </row>
    <row r="6" spans="1:16" ht="18" x14ac:dyDescent="0.35">
      <c r="A6" s="15">
        <v>3</v>
      </c>
      <c r="B6" s="14" t="s">
        <v>5</v>
      </c>
      <c r="C6" s="8" t="s">
        <v>11</v>
      </c>
      <c r="D6" s="9" t="s">
        <v>2</v>
      </c>
      <c r="E6" s="9" t="s">
        <v>29</v>
      </c>
      <c r="F6" s="12">
        <v>11</v>
      </c>
      <c r="G6" s="12">
        <v>2013</v>
      </c>
      <c r="H6" s="34">
        <v>2982038395</v>
      </c>
      <c r="I6" s="34">
        <v>2982038395</v>
      </c>
      <c r="J6" s="32">
        <f t="shared" si="0"/>
        <v>0</v>
      </c>
      <c r="K6" s="34">
        <v>302139</v>
      </c>
      <c r="L6" s="34">
        <v>301969</v>
      </c>
      <c r="M6" s="32">
        <f t="shared" si="1"/>
        <v>5.6297169577009562E-4</v>
      </c>
      <c r="N6" s="34">
        <f t="shared" si="2"/>
        <v>2982340534</v>
      </c>
      <c r="O6" s="34">
        <f t="shared" si="2"/>
        <v>2982340364</v>
      </c>
      <c r="P6" s="32">
        <f t="shared" si="3"/>
        <v>5.7002212776274519E-8</v>
      </c>
    </row>
    <row r="7" spans="1:16" ht="18" x14ac:dyDescent="0.35">
      <c r="A7" s="11">
        <v>4</v>
      </c>
      <c r="B7" s="10" t="s">
        <v>28</v>
      </c>
      <c r="C7" s="8" t="s">
        <v>27</v>
      </c>
      <c r="D7" s="9" t="s">
        <v>2</v>
      </c>
      <c r="E7" s="9" t="s">
        <v>26</v>
      </c>
      <c r="F7" s="12">
        <v>2</v>
      </c>
      <c r="G7" s="12">
        <v>2016</v>
      </c>
      <c r="H7" s="34">
        <v>2156846896</v>
      </c>
      <c r="I7" s="34">
        <v>2156846896</v>
      </c>
      <c r="J7" s="32">
        <f t="shared" si="0"/>
        <v>0</v>
      </c>
      <c r="K7" s="34">
        <v>539489576</v>
      </c>
      <c r="L7" s="34">
        <v>539489576</v>
      </c>
      <c r="M7" s="32">
        <f t="shared" si="1"/>
        <v>0</v>
      </c>
      <c r="N7" s="34">
        <f t="shared" si="2"/>
        <v>2696336472</v>
      </c>
      <c r="O7" s="34">
        <f t="shared" si="2"/>
        <v>2696336472</v>
      </c>
      <c r="P7" s="32">
        <f t="shared" si="3"/>
        <v>0</v>
      </c>
    </row>
    <row r="8" spans="1:16" ht="18" x14ac:dyDescent="0.35">
      <c r="A8" s="11">
        <v>9</v>
      </c>
      <c r="B8" s="10" t="s">
        <v>54</v>
      </c>
      <c r="C8" s="8"/>
      <c r="D8" s="9"/>
      <c r="E8" s="9"/>
      <c r="F8" s="12"/>
      <c r="G8" s="12"/>
      <c r="H8" s="34">
        <v>598000000</v>
      </c>
      <c r="I8" s="34">
        <v>598000000</v>
      </c>
      <c r="J8" s="32">
        <f t="shared" ref="J8" si="4">(H8-I8)/I8</f>
        <v>0</v>
      </c>
      <c r="K8" s="34">
        <v>52427321</v>
      </c>
      <c r="L8" s="34">
        <v>52427321</v>
      </c>
      <c r="M8" s="32">
        <f t="shared" ref="M8" si="5">(K8-L8)/L8</f>
        <v>0</v>
      </c>
      <c r="N8" s="34">
        <v>650427321</v>
      </c>
      <c r="O8" s="34">
        <v>650427321</v>
      </c>
      <c r="P8" s="32">
        <f t="shared" ref="P8" si="6">(N8-O8)/O8</f>
        <v>0</v>
      </c>
    </row>
    <row r="9" spans="1:16" ht="18" x14ac:dyDescent="0.35">
      <c r="A9" s="15">
        <v>5</v>
      </c>
      <c r="B9" s="14" t="s">
        <v>25</v>
      </c>
      <c r="C9" s="8"/>
      <c r="D9" s="9"/>
      <c r="E9" s="9"/>
      <c r="F9" s="12"/>
      <c r="G9" s="12"/>
      <c r="H9" s="34">
        <v>0</v>
      </c>
      <c r="I9" s="34">
        <v>0</v>
      </c>
      <c r="J9" s="32"/>
      <c r="K9" s="34">
        <v>0</v>
      </c>
      <c r="L9" s="34">
        <v>0</v>
      </c>
      <c r="M9" s="32"/>
      <c r="N9" s="34">
        <f t="shared" si="2"/>
        <v>0</v>
      </c>
      <c r="O9" s="34">
        <f t="shared" si="2"/>
        <v>0</v>
      </c>
      <c r="P9" s="32"/>
    </row>
    <row r="10" spans="1:16" ht="18" x14ac:dyDescent="0.35">
      <c r="A10" s="15">
        <v>6</v>
      </c>
      <c r="B10" s="14" t="s">
        <v>24</v>
      </c>
      <c r="C10" s="8"/>
      <c r="D10" s="9"/>
      <c r="E10" s="9"/>
      <c r="F10" s="12"/>
      <c r="G10" s="12"/>
      <c r="H10" s="34">
        <v>0</v>
      </c>
      <c r="I10" s="34">
        <v>0</v>
      </c>
      <c r="J10" s="32"/>
      <c r="K10" s="34">
        <v>0</v>
      </c>
      <c r="L10" s="34">
        <v>0</v>
      </c>
      <c r="M10" s="32"/>
      <c r="N10" s="34">
        <f t="shared" si="2"/>
        <v>0</v>
      </c>
      <c r="O10" s="34">
        <f t="shared" si="2"/>
        <v>0</v>
      </c>
      <c r="P10" s="32"/>
    </row>
    <row r="11" spans="1:16" ht="18" x14ac:dyDescent="0.35">
      <c r="A11" s="11">
        <v>7</v>
      </c>
      <c r="B11" s="10" t="s">
        <v>43</v>
      </c>
      <c r="C11" s="8" t="s">
        <v>27</v>
      </c>
      <c r="D11" s="9" t="s">
        <v>2</v>
      </c>
      <c r="E11" s="9" t="s">
        <v>26</v>
      </c>
      <c r="F11" s="12">
        <v>2</v>
      </c>
      <c r="G11" s="12">
        <v>2016</v>
      </c>
      <c r="H11" s="34">
        <v>0</v>
      </c>
      <c r="I11" s="34">
        <v>0</v>
      </c>
      <c r="J11" s="32"/>
      <c r="K11" s="34">
        <v>0</v>
      </c>
      <c r="L11" s="34">
        <v>0</v>
      </c>
      <c r="M11" s="32"/>
      <c r="N11" s="34">
        <f t="shared" si="2"/>
        <v>0</v>
      </c>
      <c r="O11" s="34">
        <f t="shared" si="2"/>
        <v>0</v>
      </c>
      <c r="P11" s="32"/>
    </row>
    <row r="12" spans="1:16" ht="18" x14ac:dyDescent="0.35">
      <c r="A12" s="11">
        <v>8</v>
      </c>
      <c r="B12" s="10" t="s">
        <v>52</v>
      </c>
      <c r="C12" s="8"/>
      <c r="D12" s="9"/>
      <c r="E12" s="9"/>
      <c r="F12" s="12"/>
      <c r="G12" s="12"/>
      <c r="H12" s="34">
        <v>0</v>
      </c>
      <c r="I12" s="34">
        <v>0</v>
      </c>
      <c r="J12" s="32"/>
      <c r="K12" s="34">
        <v>0</v>
      </c>
      <c r="L12" s="34">
        <v>0</v>
      </c>
      <c r="M12" s="32"/>
      <c r="N12" s="34">
        <v>0</v>
      </c>
      <c r="O12" s="34">
        <v>0</v>
      </c>
      <c r="P12" s="32"/>
    </row>
    <row r="13" spans="1:16" ht="18" x14ac:dyDescent="0.35">
      <c r="A13" s="11">
        <v>10</v>
      </c>
      <c r="B13" s="10" t="s">
        <v>55</v>
      </c>
      <c r="C13" s="8"/>
      <c r="D13" s="9"/>
      <c r="E13" s="9"/>
      <c r="F13" s="12"/>
      <c r="G13" s="12"/>
      <c r="H13" s="34">
        <v>0</v>
      </c>
      <c r="I13" s="34">
        <v>0</v>
      </c>
      <c r="J13" s="32"/>
      <c r="K13" s="34">
        <v>0</v>
      </c>
      <c r="L13" s="34">
        <v>0</v>
      </c>
      <c r="M13" s="32"/>
      <c r="N13" s="34">
        <v>0</v>
      </c>
      <c r="O13" s="34">
        <v>0</v>
      </c>
      <c r="P13" s="32"/>
    </row>
    <row r="14" spans="1:16" ht="18.75" customHeight="1" x14ac:dyDescent="0.35">
      <c r="A14" s="11"/>
      <c r="B14" s="10"/>
      <c r="C14" s="7"/>
      <c r="D14" s="9"/>
      <c r="E14" s="26"/>
      <c r="F14" s="26"/>
      <c r="G14" s="26"/>
      <c r="H14" s="60">
        <v>0</v>
      </c>
      <c r="I14" s="60">
        <v>0</v>
      </c>
      <c r="J14" s="60"/>
      <c r="K14" s="60">
        <v>0</v>
      </c>
      <c r="L14" s="60">
        <v>0</v>
      </c>
      <c r="M14" s="60"/>
      <c r="N14" s="34">
        <v>0</v>
      </c>
      <c r="O14" s="34">
        <v>0</v>
      </c>
      <c r="P14" s="32"/>
    </row>
    <row r="15" spans="1:16" ht="21" customHeight="1" x14ac:dyDescent="0.35">
      <c r="A15" s="6"/>
      <c r="B15" s="5" t="s">
        <v>42</v>
      </c>
      <c r="C15" s="4" t="s">
        <v>6</v>
      </c>
      <c r="D15" s="3"/>
      <c r="E15" s="3"/>
      <c r="F15" s="25">
        <v>31</v>
      </c>
      <c r="G15" s="3"/>
      <c r="H15" s="49">
        <f>SUM(H4:H14)</f>
        <v>34199517483</v>
      </c>
      <c r="I15" s="49">
        <f>SUM(I4:I14)</f>
        <v>32481017372</v>
      </c>
      <c r="J15" s="51">
        <f>(H15-I15)/I15</f>
        <v>5.2907828942618626E-2</v>
      </c>
      <c r="K15" s="54">
        <f>SUM(K4:K14)</f>
        <v>2672342159</v>
      </c>
      <c r="L15" s="54">
        <f>SUM(L4:L14)</f>
        <v>3022714956</v>
      </c>
      <c r="M15" s="51">
        <f>(K15-L15)/L15</f>
        <v>-0.11591327733517193</v>
      </c>
      <c r="N15" s="54">
        <f>SUM(N4:N14)</f>
        <v>36871859642</v>
      </c>
      <c r="O15" s="54">
        <f>SUM(O4:O14)</f>
        <v>35503732328</v>
      </c>
      <c r="P15" s="51">
        <f>(N15-O15)/O15</f>
        <v>3.8534746188389528E-2</v>
      </c>
    </row>
    <row r="16" spans="1:16" ht="15.75" thickBot="1" x14ac:dyDescent="0.3">
      <c r="B16" s="24"/>
      <c r="C16" s="23"/>
      <c r="D16" s="22"/>
      <c r="E16" s="22"/>
      <c r="F16" s="23"/>
      <c r="G16" s="22"/>
      <c r="H16" s="22"/>
      <c r="I16" s="22"/>
      <c r="J16" s="23"/>
      <c r="K16" s="23"/>
      <c r="L16" s="22"/>
      <c r="M16" s="22"/>
      <c r="O16" s="2"/>
    </row>
    <row r="17" spans="1:16" ht="19.5" customHeight="1" x14ac:dyDescent="0.35">
      <c r="A17" s="21"/>
      <c r="B17" s="20" t="s">
        <v>22</v>
      </c>
      <c r="C17" s="19"/>
      <c r="D17" s="19"/>
      <c r="E17" s="19"/>
      <c r="F17" s="19"/>
      <c r="G17" s="19"/>
      <c r="H17" s="76" t="s">
        <v>37</v>
      </c>
      <c r="I17" s="77"/>
      <c r="J17" s="78"/>
      <c r="K17" s="76" t="s">
        <v>21</v>
      </c>
      <c r="L17" s="77"/>
      <c r="M17" s="78"/>
      <c r="N17" s="76" t="s">
        <v>38</v>
      </c>
      <c r="O17" s="77"/>
      <c r="P17" s="78"/>
    </row>
    <row r="18" spans="1:16" ht="39.75" customHeight="1" x14ac:dyDescent="0.25">
      <c r="A18" s="18" t="s">
        <v>20</v>
      </c>
      <c r="B18" s="17" t="s">
        <v>19</v>
      </c>
      <c r="C18" s="17" t="s">
        <v>18</v>
      </c>
      <c r="D18" s="17" t="s">
        <v>17</v>
      </c>
      <c r="E18" s="17" t="s">
        <v>16</v>
      </c>
      <c r="F18" s="17" t="s">
        <v>15</v>
      </c>
      <c r="G18" s="17" t="s">
        <v>14</v>
      </c>
      <c r="H18" s="17" t="s">
        <v>93</v>
      </c>
      <c r="I18" s="17" t="s">
        <v>91</v>
      </c>
      <c r="J18" s="17" t="s">
        <v>0</v>
      </c>
      <c r="K18" s="17" t="s">
        <v>93</v>
      </c>
      <c r="L18" s="17" t="s">
        <v>91</v>
      </c>
      <c r="M18" s="17" t="s">
        <v>0</v>
      </c>
      <c r="N18" s="17" t="s">
        <v>93</v>
      </c>
      <c r="O18" s="17" t="s">
        <v>91</v>
      </c>
      <c r="P18" s="17" t="s">
        <v>0</v>
      </c>
    </row>
    <row r="19" spans="1:16" ht="18.75" customHeight="1" x14ac:dyDescent="0.35">
      <c r="A19" s="11">
        <v>1</v>
      </c>
      <c r="B19" s="16" t="s">
        <v>12</v>
      </c>
      <c r="C19" s="8" t="s">
        <v>11</v>
      </c>
      <c r="D19" s="9" t="s">
        <v>3</v>
      </c>
      <c r="E19" s="9" t="s">
        <v>10</v>
      </c>
      <c r="F19" s="12">
        <v>5</v>
      </c>
      <c r="G19" s="12">
        <v>2015</v>
      </c>
      <c r="H19" s="34">
        <v>4917318704</v>
      </c>
      <c r="I19" s="34">
        <v>4917318704</v>
      </c>
      <c r="J19" s="32">
        <f>(H19-I19)/I19</f>
        <v>0</v>
      </c>
      <c r="K19" s="34">
        <v>674509647</v>
      </c>
      <c r="L19" s="34">
        <v>620023169</v>
      </c>
      <c r="M19" s="32">
        <f>(K19-L19)/L19</f>
        <v>8.7878132179928264E-2</v>
      </c>
      <c r="N19" s="34">
        <v>5591828351</v>
      </c>
      <c r="O19" s="34">
        <v>5428175061</v>
      </c>
      <c r="P19" s="32">
        <f>(N19-O19)/O19</f>
        <v>3.014886000560401E-2</v>
      </c>
    </row>
    <row r="20" spans="1:16" ht="18" customHeight="1" x14ac:dyDescent="0.35">
      <c r="A20" s="11">
        <v>2</v>
      </c>
      <c r="B20" s="10" t="s">
        <v>9</v>
      </c>
      <c r="C20" s="8" t="s">
        <v>8</v>
      </c>
      <c r="D20" s="9" t="s">
        <v>3</v>
      </c>
      <c r="E20" s="9" t="s">
        <v>7</v>
      </c>
      <c r="F20" s="13">
        <v>285934852</v>
      </c>
      <c r="G20" s="12">
        <v>2017</v>
      </c>
      <c r="H20" s="34">
        <v>77322625972.979996</v>
      </c>
      <c r="I20" s="34">
        <v>63298211876</v>
      </c>
      <c r="J20" s="32">
        <f t="shared" ref="J20:J22" si="7">(H20-I20)/I20</f>
        <v>0.22156098381504927</v>
      </c>
      <c r="K20" s="34">
        <v>17875305565.400002</v>
      </c>
      <c r="L20" s="34">
        <v>31225140367</v>
      </c>
      <c r="M20" s="32">
        <f t="shared" ref="M20:M21" si="8">(K20-L20)/L20</f>
        <v>-0.42753482113113728</v>
      </c>
      <c r="N20" s="34">
        <v>95197931538.380005</v>
      </c>
      <c r="O20" s="34">
        <v>94608495413</v>
      </c>
      <c r="P20" s="32">
        <f t="shared" ref="P20:P21" si="9">(N20-O20)/O20</f>
        <v>6.2302663498336472E-3</v>
      </c>
    </row>
    <row r="21" spans="1:16" ht="18" customHeight="1" x14ac:dyDescent="0.35">
      <c r="A21" s="11">
        <v>3</v>
      </c>
      <c r="B21" s="16" t="s">
        <v>75</v>
      </c>
      <c r="C21" s="8"/>
      <c r="D21" s="9"/>
      <c r="E21" s="9"/>
      <c r="F21" s="12"/>
      <c r="G21" s="12"/>
      <c r="H21" s="34">
        <v>22162724951.630001</v>
      </c>
      <c r="I21" s="34">
        <v>21972822670</v>
      </c>
      <c r="J21" s="32">
        <f t="shared" si="7"/>
        <v>8.6425983808297423E-3</v>
      </c>
      <c r="K21" s="34">
        <v>4836406254.9799995</v>
      </c>
      <c r="L21" s="34">
        <v>4780815623</v>
      </c>
      <c r="M21" s="32">
        <f t="shared" si="8"/>
        <v>1.1627855237202387E-2</v>
      </c>
      <c r="N21" s="34">
        <v>26999131206.610001</v>
      </c>
      <c r="O21" s="34">
        <v>22213583842.68</v>
      </c>
      <c r="P21" s="32">
        <f t="shared" si="9"/>
        <v>0.21543337616397151</v>
      </c>
    </row>
    <row r="22" spans="1:16" ht="18" customHeight="1" x14ac:dyDescent="0.35">
      <c r="A22" s="11">
        <v>4</v>
      </c>
      <c r="B22" s="16" t="s">
        <v>79</v>
      </c>
      <c r="C22" s="8"/>
      <c r="D22" s="9"/>
      <c r="E22" s="9"/>
      <c r="F22" s="12"/>
      <c r="G22" s="12"/>
      <c r="H22" s="34">
        <v>15867600900.969999</v>
      </c>
      <c r="I22" s="34">
        <v>8863849998.1700001</v>
      </c>
      <c r="J22" s="32">
        <f t="shared" si="7"/>
        <v>0.79014772409799006</v>
      </c>
      <c r="K22" s="34">
        <v>8453028.9900000002</v>
      </c>
      <c r="L22" s="34">
        <v>4467050027.5500002</v>
      </c>
      <c r="M22" s="32"/>
      <c r="N22" s="34">
        <v>15876053929.959999</v>
      </c>
      <c r="O22" s="34">
        <v>10250078948.700001</v>
      </c>
      <c r="P22" s="32"/>
    </row>
    <row r="23" spans="1:16" ht="18" customHeight="1" x14ac:dyDescent="0.35">
      <c r="A23" s="11">
        <v>5</v>
      </c>
      <c r="B23" s="14" t="s">
        <v>44</v>
      </c>
      <c r="C23" s="8"/>
      <c r="D23" s="9"/>
      <c r="E23" s="9"/>
      <c r="F23" s="12"/>
      <c r="G23" s="12"/>
      <c r="H23" s="34">
        <v>0</v>
      </c>
      <c r="I23" s="34">
        <v>0</v>
      </c>
      <c r="J23" s="32" t="s">
        <v>87</v>
      </c>
      <c r="K23" s="34">
        <v>0</v>
      </c>
      <c r="L23" s="34">
        <v>0</v>
      </c>
      <c r="M23" s="32" t="s">
        <v>87</v>
      </c>
      <c r="N23" s="34">
        <v>0</v>
      </c>
      <c r="O23" s="34">
        <v>0</v>
      </c>
      <c r="P23" s="32" t="s">
        <v>87</v>
      </c>
    </row>
    <row r="24" spans="1:16" ht="18" customHeight="1" x14ac:dyDescent="0.35">
      <c r="A24" s="11">
        <v>6</v>
      </c>
      <c r="B24" s="16" t="s">
        <v>98</v>
      </c>
      <c r="C24" s="8"/>
      <c r="D24" s="9"/>
      <c r="E24" s="9"/>
      <c r="F24" s="12"/>
      <c r="G24" s="12"/>
      <c r="H24" s="75">
        <v>50217038909.129997</v>
      </c>
      <c r="I24" s="75">
        <v>18535158904.040001</v>
      </c>
      <c r="J24" s="32">
        <f t="shared" ref="J24" si="10">(H24-I24)/I24</f>
        <v>1.7092855890317984</v>
      </c>
      <c r="K24" s="75">
        <v>0</v>
      </c>
      <c r="L24" s="75">
        <v>5186162218.5799999</v>
      </c>
      <c r="M24" s="32">
        <f>(K24-L24)/L24</f>
        <v>-1</v>
      </c>
      <c r="N24" s="75">
        <f>K24+H24</f>
        <v>50217038909.129997</v>
      </c>
      <c r="O24" s="75">
        <f>L24+I24</f>
        <v>23721321122.620003</v>
      </c>
      <c r="P24" s="32">
        <f>(N24-O24)/O24</f>
        <v>1.1169579320455472</v>
      </c>
    </row>
    <row r="25" spans="1:16" ht="18" x14ac:dyDescent="0.35">
      <c r="A25" s="11">
        <v>8</v>
      </c>
      <c r="B25" s="10" t="s">
        <v>61</v>
      </c>
      <c r="C25" s="8" t="s">
        <v>8</v>
      </c>
      <c r="D25" s="9" t="s">
        <v>3</v>
      </c>
      <c r="E25" s="9" t="s">
        <v>7</v>
      </c>
      <c r="F25" s="13">
        <v>285934852</v>
      </c>
      <c r="G25" s="12">
        <v>2017</v>
      </c>
      <c r="H25" s="34">
        <v>0</v>
      </c>
      <c r="I25" s="34">
        <v>0</v>
      </c>
      <c r="J25" s="32" t="s">
        <v>87</v>
      </c>
      <c r="K25" s="34">
        <v>0</v>
      </c>
      <c r="L25" s="34">
        <v>0</v>
      </c>
      <c r="M25" s="32" t="s">
        <v>87</v>
      </c>
      <c r="N25" s="34">
        <f t="shared" ref="N25:O25" si="11">H25+K25</f>
        <v>0</v>
      </c>
      <c r="O25" s="34">
        <f t="shared" si="11"/>
        <v>0</v>
      </c>
      <c r="P25" s="32" t="s">
        <v>87</v>
      </c>
    </row>
    <row r="26" spans="1:16" ht="36" x14ac:dyDescent="0.35">
      <c r="A26" s="11">
        <v>9</v>
      </c>
      <c r="B26" s="10" t="s">
        <v>85</v>
      </c>
      <c r="C26" s="8"/>
      <c r="D26" s="9"/>
      <c r="E26" s="9"/>
      <c r="F26" s="13"/>
      <c r="G26" s="12"/>
      <c r="H26" s="34">
        <v>1908752165.51</v>
      </c>
      <c r="I26" s="34">
        <v>1875881000</v>
      </c>
      <c r="J26" s="32">
        <v>0.01</v>
      </c>
      <c r="K26" s="34">
        <v>0</v>
      </c>
      <c r="L26" s="34">
        <v>166798000</v>
      </c>
      <c r="M26" s="32">
        <v>-1</v>
      </c>
      <c r="N26" s="34">
        <v>2116400590.1300001</v>
      </c>
      <c r="O26" s="34">
        <v>2042679000</v>
      </c>
      <c r="P26" s="32"/>
    </row>
    <row r="27" spans="1:16" ht="18" x14ac:dyDescent="0.35">
      <c r="A27" s="11">
        <v>10</v>
      </c>
      <c r="B27" s="10" t="s">
        <v>99</v>
      </c>
      <c r="C27" s="8"/>
      <c r="D27" s="9"/>
      <c r="E27" s="9"/>
      <c r="F27" s="13"/>
      <c r="G27" s="12"/>
      <c r="H27" s="34"/>
      <c r="I27" s="34"/>
      <c r="J27" s="32"/>
      <c r="K27" s="34"/>
      <c r="L27" s="34"/>
      <c r="M27" s="32"/>
      <c r="N27" s="34"/>
      <c r="O27" s="34"/>
      <c r="P27" s="32"/>
    </row>
    <row r="28" spans="1:16" ht="36" x14ac:dyDescent="0.35">
      <c r="A28" s="11">
        <v>11</v>
      </c>
      <c r="B28" s="10" t="s">
        <v>83</v>
      </c>
      <c r="C28" s="8" t="s">
        <v>8</v>
      </c>
      <c r="D28" s="9" t="s">
        <v>3</v>
      </c>
      <c r="E28" s="9" t="s">
        <v>7</v>
      </c>
      <c r="F28" s="13">
        <v>285934852</v>
      </c>
      <c r="G28" s="12">
        <v>2017</v>
      </c>
      <c r="H28" s="34">
        <v>0</v>
      </c>
      <c r="I28" s="34">
        <v>0</v>
      </c>
      <c r="J28" s="32" t="s">
        <v>87</v>
      </c>
      <c r="K28" s="34">
        <v>0</v>
      </c>
      <c r="L28" s="34">
        <v>0</v>
      </c>
      <c r="M28" s="32" t="s">
        <v>87</v>
      </c>
      <c r="N28" s="34">
        <f t="shared" ref="N28:O28" si="12">H28+K28</f>
        <v>0</v>
      </c>
      <c r="O28" s="34">
        <f t="shared" si="12"/>
        <v>0</v>
      </c>
      <c r="P28" s="32" t="s">
        <v>87</v>
      </c>
    </row>
    <row r="29" spans="1:16" ht="17.25" customHeight="1" x14ac:dyDescent="0.35">
      <c r="A29" s="6"/>
      <c r="B29" s="5" t="s">
        <v>42</v>
      </c>
      <c r="C29" s="4" t="s">
        <v>6</v>
      </c>
      <c r="D29" s="3"/>
      <c r="E29" s="4"/>
      <c r="F29" s="4">
        <v>285934857</v>
      </c>
      <c r="G29" s="4"/>
      <c r="H29" s="49">
        <f>SUM(H19:H28)</f>
        <v>172396061604.22</v>
      </c>
      <c r="I29" s="49">
        <f>SUM(I19:I28)</f>
        <v>119463243152.20999</v>
      </c>
      <c r="J29" s="54">
        <f>(H29-I29)/I29</f>
        <v>0.44308874474944127</v>
      </c>
      <c r="K29" s="49">
        <f>SUM(K19:K28)</f>
        <v>23394674496.370003</v>
      </c>
      <c r="L29" s="49">
        <f>SUM(L19:L28)</f>
        <v>46445989405.130005</v>
      </c>
      <c r="M29" s="51">
        <f>(K29-L29)/L29</f>
        <v>-0.49630366806684845</v>
      </c>
      <c r="N29" s="54">
        <f>SUM(N19:N28)</f>
        <v>195998384525.21002</v>
      </c>
      <c r="O29" s="54">
        <f>SUM(O19:O28)</f>
        <v>158264333388</v>
      </c>
      <c r="P29" s="51">
        <f>(N29-O29)/O29</f>
        <v>0.23842422565734644</v>
      </c>
    </row>
    <row r="30" spans="1:16" x14ac:dyDescent="0.25">
      <c r="D30" s="2"/>
      <c r="H30" s="2"/>
      <c r="I30" s="2"/>
      <c r="K30" s="2"/>
      <c r="L30" s="2"/>
      <c r="O30" s="2"/>
    </row>
    <row r="31" spans="1:16" x14ac:dyDescent="0.25">
      <c r="H31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4"/>
  <sheetViews>
    <sheetView topLeftCell="D1" zoomScaleNormal="100" workbookViewId="0">
      <selection activeCell="G29" sqref="G29"/>
    </sheetView>
  </sheetViews>
  <sheetFormatPr defaultRowHeight="15" x14ac:dyDescent="0.25"/>
  <cols>
    <col min="1" max="1" width="5.42578125" customWidth="1"/>
    <col min="2" max="2" width="44.140625" customWidth="1"/>
    <col min="3" max="3" width="42.7109375" customWidth="1"/>
    <col min="4" max="4" width="14.42578125" customWidth="1"/>
    <col min="5" max="5" width="34.5703125" customWidth="1"/>
    <col min="6" max="6" width="24.42578125" customWidth="1"/>
    <col min="7" max="7" width="25.140625" customWidth="1"/>
    <col min="8" max="8" width="24.7109375" customWidth="1"/>
    <col min="9" max="9" width="9.5703125" customWidth="1"/>
    <col min="10" max="11" width="25.42578125" customWidth="1"/>
    <col min="12" max="12" width="19.85546875" bestFit="1" customWidth="1"/>
    <col min="16" max="16" width="15.28515625" hidden="1" customWidth="1"/>
    <col min="17" max="17" width="9.140625" hidden="1" customWidth="1"/>
  </cols>
  <sheetData>
    <row r="1" spans="1:17" ht="34.5" thickBot="1" x14ac:dyDescent="0.55000000000000004">
      <c r="A1" s="33" t="s">
        <v>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7" ht="17.25" customHeight="1" x14ac:dyDescent="0.35">
      <c r="A2" s="21"/>
      <c r="B2" s="20" t="s">
        <v>33</v>
      </c>
      <c r="C2" s="19"/>
      <c r="D2" s="19"/>
      <c r="E2" s="19"/>
      <c r="F2" s="19"/>
      <c r="G2" s="76" t="s">
        <v>34</v>
      </c>
      <c r="H2" s="77"/>
      <c r="I2" s="78"/>
      <c r="J2" s="76" t="s">
        <v>4</v>
      </c>
      <c r="K2" s="77"/>
      <c r="L2" s="78"/>
    </row>
    <row r="3" spans="1:17" s="27" customFormat="1" ht="33" customHeight="1" x14ac:dyDescent="0.25">
      <c r="A3" s="18" t="s">
        <v>20</v>
      </c>
      <c r="B3" s="17" t="s">
        <v>19</v>
      </c>
      <c r="C3" s="17" t="s">
        <v>18</v>
      </c>
      <c r="D3" s="17" t="s">
        <v>17</v>
      </c>
      <c r="E3" s="17" t="s">
        <v>16</v>
      </c>
      <c r="F3" s="17" t="s">
        <v>13</v>
      </c>
      <c r="G3" s="17" t="s">
        <v>93</v>
      </c>
      <c r="H3" s="17" t="s">
        <v>91</v>
      </c>
      <c r="I3" s="17" t="s">
        <v>0</v>
      </c>
      <c r="J3" s="17" t="s">
        <v>93</v>
      </c>
      <c r="K3" s="17" t="s">
        <v>91</v>
      </c>
      <c r="L3" s="17" t="s">
        <v>0</v>
      </c>
      <c r="P3" s="29" t="s">
        <v>35</v>
      </c>
      <c r="Q3" s="30" t="s">
        <v>36</v>
      </c>
    </row>
    <row r="4" spans="1:17" ht="18" x14ac:dyDescent="0.35">
      <c r="A4" s="11">
        <v>1</v>
      </c>
      <c r="B4" s="10" t="s">
        <v>1</v>
      </c>
      <c r="C4" s="8" t="s">
        <v>23</v>
      </c>
      <c r="D4" s="46" t="s">
        <v>2</v>
      </c>
      <c r="E4" s="48" t="s">
        <v>30</v>
      </c>
      <c r="F4" s="34" t="s">
        <v>39</v>
      </c>
      <c r="G4" s="34">
        <v>20227500000</v>
      </c>
      <c r="H4" s="34">
        <v>20227500000</v>
      </c>
      <c r="I4" s="32">
        <f>(G4-H4)/H4</f>
        <v>0</v>
      </c>
      <c r="J4" s="34">
        <v>7651291182</v>
      </c>
      <c r="K4" s="34">
        <v>7651291182</v>
      </c>
      <c r="L4" s="32">
        <f>(J4-K4)/K4</f>
        <v>0</v>
      </c>
      <c r="P4" s="28">
        <v>100000000</v>
      </c>
      <c r="Q4">
        <v>353</v>
      </c>
    </row>
    <row r="5" spans="1:17" ht="18" customHeight="1" x14ac:dyDescent="0.35">
      <c r="A5" s="11">
        <v>2</v>
      </c>
      <c r="B5" s="10" t="s">
        <v>31</v>
      </c>
      <c r="C5" s="8" t="s">
        <v>23</v>
      </c>
      <c r="D5" s="46" t="s">
        <v>2</v>
      </c>
      <c r="E5" s="46" t="s">
        <v>30</v>
      </c>
      <c r="F5" s="34" t="s">
        <v>40</v>
      </c>
      <c r="G5" s="34">
        <v>27622500000</v>
      </c>
      <c r="H5" s="34">
        <v>27622500000</v>
      </c>
      <c r="I5" s="32">
        <f t="shared" ref="I5:I7" si="0">(G5-H5)/H5</f>
        <v>0</v>
      </c>
      <c r="J5" s="34">
        <v>23833795534</v>
      </c>
      <c r="K5" s="34">
        <v>23833795534</v>
      </c>
      <c r="L5" s="32">
        <f t="shared" ref="L5:L7" si="1">(J5-K5)/K5</f>
        <v>0</v>
      </c>
      <c r="P5" s="28">
        <v>150000000</v>
      </c>
    </row>
    <row r="6" spans="1:17" ht="18" x14ac:dyDescent="0.35">
      <c r="A6" s="15">
        <v>3</v>
      </c>
      <c r="B6" s="14" t="s">
        <v>5</v>
      </c>
      <c r="C6" s="8" t="s">
        <v>11</v>
      </c>
      <c r="D6" s="46" t="s">
        <v>2</v>
      </c>
      <c r="E6" s="46" t="s">
        <v>29</v>
      </c>
      <c r="F6" s="34" t="s">
        <v>40</v>
      </c>
      <c r="G6" s="34">
        <v>7502699728.2700005</v>
      </c>
      <c r="H6" s="34">
        <v>7502699728.2700005</v>
      </c>
      <c r="I6" s="32">
        <f t="shared" si="0"/>
        <v>0</v>
      </c>
      <c r="J6" s="34">
        <v>3246731579.2600002</v>
      </c>
      <c r="K6" s="34">
        <v>3246731579.2600002</v>
      </c>
      <c r="L6" s="32">
        <f t="shared" si="1"/>
        <v>0</v>
      </c>
      <c r="P6" s="28">
        <v>150000000</v>
      </c>
    </row>
    <row r="7" spans="1:17" ht="18" x14ac:dyDescent="0.35">
      <c r="A7" s="11">
        <v>4</v>
      </c>
      <c r="B7" s="10" t="s">
        <v>28</v>
      </c>
      <c r="C7" s="8" t="s">
        <v>27</v>
      </c>
      <c r="D7" s="46" t="s">
        <v>2</v>
      </c>
      <c r="E7" s="46" t="s">
        <v>26</v>
      </c>
      <c r="F7" s="34" t="s">
        <v>47</v>
      </c>
      <c r="G7" s="34">
        <v>2376970500</v>
      </c>
      <c r="H7" s="34">
        <v>2376970500</v>
      </c>
      <c r="I7" s="32">
        <f t="shared" si="0"/>
        <v>0</v>
      </c>
      <c r="J7" s="34">
        <v>1838423223</v>
      </c>
      <c r="K7" s="34">
        <v>1838423223</v>
      </c>
      <c r="L7" s="32">
        <f t="shared" si="1"/>
        <v>0</v>
      </c>
      <c r="P7" s="28"/>
    </row>
    <row r="8" spans="1:17" ht="18" x14ac:dyDescent="0.35">
      <c r="A8" s="11">
        <v>9</v>
      </c>
      <c r="B8" s="10" t="s">
        <v>54</v>
      </c>
      <c r="C8" s="8" t="s">
        <v>70</v>
      </c>
      <c r="D8" s="46" t="s">
        <v>3</v>
      </c>
      <c r="E8" s="46" t="s">
        <v>69</v>
      </c>
      <c r="F8" s="34" t="s">
        <v>84</v>
      </c>
      <c r="G8" s="34">
        <v>7500000000</v>
      </c>
      <c r="H8" s="34">
        <v>7500000000</v>
      </c>
      <c r="I8" s="32">
        <f t="shared" ref="I8" si="2">(G8-H8)/H8</f>
        <v>0</v>
      </c>
      <c r="J8" s="34">
        <v>1117600000</v>
      </c>
      <c r="K8" s="34">
        <v>1117600000</v>
      </c>
      <c r="L8" s="32">
        <f t="shared" ref="L8" si="3">(J8-K8)/K8</f>
        <v>0</v>
      </c>
      <c r="P8" s="28"/>
    </row>
    <row r="9" spans="1:17" ht="18" x14ac:dyDescent="0.35">
      <c r="A9" s="15">
        <v>5</v>
      </c>
      <c r="B9" s="14" t="s">
        <v>25</v>
      </c>
      <c r="C9" s="8" t="s">
        <v>58</v>
      </c>
      <c r="D9" s="46" t="s">
        <v>2</v>
      </c>
      <c r="E9" s="46" t="s">
        <v>56</v>
      </c>
      <c r="F9" s="34" t="s">
        <v>46</v>
      </c>
      <c r="G9" s="34">
        <v>0</v>
      </c>
      <c r="H9" s="34">
        <v>0</v>
      </c>
      <c r="I9" s="52"/>
      <c r="J9" s="34">
        <v>0</v>
      </c>
      <c r="K9" s="34">
        <v>0</v>
      </c>
      <c r="L9" s="32"/>
      <c r="P9" s="28"/>
    </row>
    <row r="10" spans="1:17" ht="18" x14ac:dyDescent="0.35">
      <c r="A10" s="15">
        <v>6</v>
      </c>
      <c r="B10" s="14" t="s">
        <v>24</v>
      </c>
      <c r="C10" s="8" t="s">
        <v>23</v>
      </c>
      <c r="D10" s="46" t="s">
        <v>2</v>
      </c>
      <c r="E10" s="46" t="s">
        <v>57</v>
      </c>
      <c r="F10" s="34" t="s">
        <v>48</v>
      </c>
      <c r="G10" s="34">
        <v>0</v>
      </c>
      <c r="H10" s="34">
        <v>0</v>
      </c>
      <c r="I10" s="32"/>
      <c r="J10" s="34">
        <v>0</v>
      </c>
      <c r="K10" s="34">
        <v>0</v>
      </c>
      <c r="L10" s="32"/>
      <c r="P10" s="28"/>
    </row>
    <row r="11" spans="1:17" ht="18" x14ac:dyDescent="0.35">
      <c r="A11" s="11">
        <v>7</v>
      </c>
      <c r="B11" s="10" t="s">
        <v>43</v>
      </c>
      <c r="C11" s="8" t="s">
        <v>73</v>
      </c>
      <c r="D11" s="46" t="s">
        <v>3</v>
      </c>
      <c r="E11" s="46" t="s">
        <v>66</v>
      </c>
      <c r="F11" s="34" t="s">
        <v>49</v>
      </c>
      <c r="G11" s="34">
        <v>0</v>
      </c>
      <c r="H11" s="34">
        <v>0</v>
      </c>
      <c r="I11" s="32"/>
      <c r="J11" s="34">
        <v>0</v>
      </c>
      <c r="K11" s="34">
        <v>0</v>
      </c>
      <c r="L11" s="32"/>
      <c r="P11" s="28">
        <v>5155000</v>
      </c>
    </row>
    <row r="12" spans="1:17" ht="18" x14ac:dyDescent="0.35">
      <c r="A12" s="11">
        <v>8</v>
      </c>
      <c r="B12" s="10" t="s">
        <v>52</v>
      </c>
      <c r="C12" s="8" t="s">
        <v>68</v>
      </c>
      <c r="D12" s="46" t="s">
        <v>2</v>
      </c>
      <c r="E12" s="46" t="s">
        <v>67</v>
      </c>
      <c r="F12" s="34" t="s">
        <v>53</v>
      </c>
      <c r="G12" s="34">
        <v>0</v>
      </c>
      <c r="H12" s="34">
        <v>0</v>
      </c>
      <c r="I12" s="32"/>
      <c r="J12" s="34">
        <v>0</v>
      </c>
      <c r="K12" s="34">
        <v>0</v>
      </c>
      <c r="L12" s="32"/>
      <c r="P12" s="28"/>
    </row>
    <row r="13" spans="1:17" ht="18" x14ac:dyDescent="0.35">
      <c r="A13" s="11">
        <v>10</v>
      </c>
      <c r="B13" s="10" t="s">
        <v>55</v>
      </c>
      <c r="C13" s="8" t="s">
        <v>72</v>
      </c>
      <c r="D13" s="46" t="s">
        <v>2</v>
      </c>
      <c r="E13" s="46" t="s">
        <v>71</v>
      </c>
      <c r="F13" s="34" t="s">
        <v>48</v>
      </c>
      <c r="G13" s="34">
        <v>0</v>
      </c>
      <c r="H13" s="34">
        <v>0</v>
      </c>
      <c r="I13" s="32"/>
      <c r="J13" s="34">
        <v>0</v>
      </c>
      <c r="K13" s="34">
        <v>0</v>
      </c>
      <c r="L13" s="32"/>
      <c r="P13" s="28"/>
    </row>
    <row r="14" spans="1:17" ht="17.25" customHeight="1" x14ac:dyDescent="0.35">
      <c r="A14" s="6"/>
      <c r="B14" s="5" t="s">
        <v>42</v>
      </c>
      <c r="C14" s="4" t="s">
        <v>6</v>
      </c>
      <c r="D14" s="3"/>
      <c r="E14" s="3"/>
      <c r="F14" s="53"/>
      <c r="G14" s="49">
        <f>SUM(G4:G13)</f>
        <v>65229670228.270004</v>
      </c>
      <c r="H14" s="49">
        <f>SUM(H4:H13)</f>
        <v>65229670228.270004</v>
      </c>
      <c r="I14" s="51">
        <f>(G14-H14)/H14</f>
        <v>0</v>
      </c>
      <c r="J14" s="54">
        <f>SUM(J4:J13)</f>
        <v>37687841518.260002</v>
      </c>
      <c r="K14" s="54">
        <f>SUM(K4:K13)</f>
        <v>37687841518.260002</v>
      </c>
      <c r="L14" s="51">
        <f>(J14-K14)/K14</f>
        <v>0</v>
      </c>
    </row>
    <row r="15" spans="1:17" ht="15.75" thickBot="1" x14ac:dyDescent="0.3">
      <c r="B15" s="24"/>
      <c r="C15" s="23"/>
      <c r="D15" s="22"/>
      <c r="E15" s="22"/>
      <c r="F15" s="22"/>
      <c r="G15" s="22"/>
      <c r="H15" s="22"/>
      <c r="I15" s="23"/>
      <c r="J15" s="23"/>
      <c r="K15" s="22"/>
      <c r="L15" s="22"/>
    </row>
    <row r="16" spans="1:17" ht="19.5" customHeight="1" x14ac:dyDescent="0.35">
      <c r="A16" s="21"/>
      <c r="B16" s="20" t="s">
        <v>22</v>
      </c>
      <c r="C16" s="19"/>
      <c r="D16" s="19"/>
      <c r="E16" s="19"/>
      <c r="F16" s="19"/>
      <c r="G16" s="76" t="s">
        <v>34</v>
      </c>
      <c r="H16" s="77"/>
      <c r="I16" s="78"/>
      <c r="J16" s="76" t="s">
        <v>4</v>
      </c>
      <c r="K16" s="77"/>
      <c r="L16" s="78"/>
    </row>
    <row r="17" spans="1:43" ht="37.5" customHeight="1" x14ac:dyDescent="0.25">
      <c r="A17" s="18" t="s">
        <v>20</v>
      </c>
      <c r="B17" s="17" t="s">
        <v>19</v>
      </c>
      <c r="C17" s="17" t="s">
        <v>18</v>
      </c>
      <c r="D17" s="17" t="s">
        <v>17</v>
      </c>
      <c r="E17" s="17" t="s">
        <v>16</v>
      </c>
      <c r="F17" s="17" t="s">
        <v>13</v>
      </c>
      <c r="G17" s="17" t="s">
        <v>93</v>
      </c>
      <c r="H17" s="17" t="s">
        <v>91</v>
      </c>
      <c r="I17" s="17" t="s">
        <v>0</v>
      </c>
      <c r="J17" s="17" t="s">
        <v>93</v>
      </c>
      <c r="K17" s="17" t="s">
        <v>91</v>
      </c>
      <c r="L17" s="17" t="s">
        <v>0</v>
      </c>
      <c r="P17" s="29" t="s">
        <v>35</v>
      </c>
      <c r="Q17" s="30" t="s">
        <v>36</v>
      </c>
    </row>
    <row r="18" spans="1:43" ht="18.75" customHeight="1" x14ac:dyDescent="0.35">
      <c r="A18" s="11">
        <v>1</v>
      </c>
      <c r="B18" s="16" t="s">
        <v>12</v>
      </c>
      <c r="C18" s="8" t="s">
        <v>11</v>
      </c>
      <c r="D18" s="46" t="s">
        <v>3</v>
      </c>
      <c r="E18" s="46" t="s">
        <v>10</v>
      </c>
      <c r="F18" s="34" t="s">
        <v>41</v>
      </c>
      <c r="G18" s="34">
        <v>9357975000</v>
      </c>
      <c r="H18" s="34">
        <v>9357975000</v>
      </c>
      <c r="I18" s="32">
        <f>(G18-H18)/H18</f>
        <v>0</v>
      </c>
      <c r="J18" s="34">
        <v>4631229648.0500002</v>
      </c>
      <c r="K18" s="34">
        <v>4631229648.0500002</v>
      </c>
      <c r="L18" s="32">
        <f>(J18-K18)/K18</f>
        <v>0</v>
      </c>
      <c r="P18" s="28">
        <v>250000000</v>
      </c>
    </row>
    <row r="19" spans="1:43" ht="18" customHeight="1" x14ac:dyDescent="0.35">
      <c r="A19" s="11">
        <v>2</v>
      </c>
      <c r="B19" s="10" t="s">
        <v>9</v>
      </c>
      <c r="C19" s="8" t="s">
        <v>8</v>
      </c>
      <c r="D19" s="46" t="s">
        <v>3</v>
      </c>
      <c r="E19" s="46" t="s">
        <v>7</v>
      </c>
      <c r="F19" s="34" t="s">
        <v>51</v>
      </c>
      <c r="G19" s="34">
        <v>91117290434</v>
      </c>
      <c r="H19" s="34">
        <v>91117290434</v>
      </c>
      <c r="I19" s="32">
        <f t="shared" ref="I19:I20" si="4">(G19-H19)/H19</f>
        <v>0</v>
      </c>
      <c r="J19" s="34">
        <v>91117290434</v>
      </c>
      <c r="K19" s="34">
        <v>91117290434</v>
      </c>
      <c r="L19" s="32">
        <f t="shared" ref="L19:L20" si="5">(J19-K19)/K19</f>
        <v>0</v>
      </c>
      <c r="P19" s="28"/>
    </row>
    <row r="20" spans="1:43" ht="18" customHeight="1" x14ac:dyDescent="0.35">
      <c r="A20" s="11">
        <v>3</v>
      </c>
      <c r="B20" s="14" t="s">
        <v>75</v>
      </c>
      <c r="C20" s="8" t="s">
        <v>59</v>
      </c>
      <c r="D20" s="46" t="s">
        <v>3</v>
      </c>
      <c r="E20" s="46" t="s">
        <v>65</v>
      </c>
      <c r="F20" s="34" t="s">
        <v>50</v>
      </c>
      <c r="G20" s="34">
        <v>20500000000</v>
      </c>
      <c r="H20" s="34">
        <v>20500000000</v>
      </c>
      <c r="I20" s="32">
        <f t="shared" si="4"/>
        <v>0</v>
      </c>
      <c r="J20" s="34">
        <v>14572961012</v>
      </c>
      <c r="K20" s="34">
        <v>14572961012</v>
      </c>
      <c r="L20" s="32">
        <f t="shared" si="5"/>
        <v>0</v>
      </c>
      <c r="P20" s="28"/>
    </row>
    <row r="21" spans="1:43" ht="18" customHeight="1" x14ac:dyDescent="0.35">
      <c r="A21" s="11">
        <v>4</v>
      </c>
      <c r="B21" s="14" t="s">
        <v>76</v>
      </c>
      <c r="C21" s="8" t="s">
        <v>59</v>
      </c>
      <c r="D21" s="46" t="s">
        <v>3</v>
      </c>
      <c r="E21" s="46" t="s">
        <v>77</v>
      </c>
      <c r="F21" s="34" t="s">
        <v>78</v>
      </c>
      <c r="G21" s="34">
        <v>18000000000</v>
      </c>
      <c r="H21" s="34">
        <v>18000000000</v>
      </c>
      <c r="I21" s="32">
        <v>0</v>
      </c>
      <c r="J21" s="34">
        <v>4305602095</v>
      </c>
      <c r="K21" s="34">
        <v>4305602095</v>
      </c>
      <c r="L21" s="32">
        <v>0</v>
      </c>
      <c r="P21" s="28"/>
    </row>
    <row r="22" spans="1:43" ht="18" customHeight="1" x14ac:dyDescent="0.35">
      <c r="A22" s="11">
        <v>5</v>
      </c>
      <c r="B22" s="14" t="s">
        <v>44</v>
      </c>
      <c r="C22" s="8" t="s">
        <v>63</v>
      </c>
      <c r="D22" s="46" t="s">
        <v>3</v>
      </c>
      <c r="E22" s="46" t="s">
        <v>64</v>
      </c>
      <c r="F22" s="34" t="s">
        <v>39</v>
      </c>
      <c r="G22" s="34">
        <v>0</v>
      </c>
      <c r="H22" s="34">
        <v>0</v>
      </c>
      <c r="I22" s="32" t="s">
        <v>87</v>
      </c>
      <c r="J22" s="34">
        <v>0</v>
      </c>
      <c r="K22" s="34">
        <v>0</v>
      </c>
      <c r="L22" s="32" t="s">
        <v>87</v>
      </c>
      <c r="P22" s="28"/>
    </row>
    <row r="23" spans="1:43" s="62" customFormat="1" ht="18" customHeight="1" x14ac:dyDescent="0.35">
      <c r="A23" s="63">
        <v>6</v>
      </c>
      <c r="B23" s="64" t="s">
        <v>95</v>
      </c>
      <c r="C23" s="65" t="s">
        <v>74</v>
      </c>
      <c r="D23" s="66" t="s">
        <v>3</v>
      </c>
      <c r="E23" s="66" t="s">
        <v>96</v>
      </c>
      <c r="F23" s="67" t="s">
        <v>97</v>
      </c>
      <c r="G23" s="67">
        <v>22634686709.860001</v>
      </c>
      <c r="H23" s="67">
        <v>22634686709.860001</v>
      </c>
      <c r="I23" s="68"/>
      <c r="J23" s="67">
        <v>22634686709.860001</v>
      </c>
      <c r="K23" s="67">
        <v>22634686709.860001</v>
      </c>
      <c r="L23" s="68">
        <v>0</v>
      </c>
      <c r="M23" s="69"/>
      <c r="N23" s="69"/>
      <c r="O23" s="69"/>
      <c r="P23" s="70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</row>
    <row r="24" spans="1:43" ht="18" x14ac:dyDescent="0.35">
      <c r="A24" s="63">
        <v>8</v>
      </c>
      <c r="B24" s="71" t="s">
        <v>61</v>
      </c>
      <c r="C24" s="72" t="s">
        <v>60</v>
      </c>
      <c r="D24" s="66" t="s">
        <v>3</v>
      </c>
      <c r="E24" s="73" t="s">
        <v>62</v>
      </c>
      <c r="F24" s="67" t="s">
        <v>45</v>
      </c>
      <c r="G24" s="67">
        <v>0</v>
      </c>
      <c r="H24" s="67">
        <v>0</v>
      </c>
      <c r="I24" s="68" t="s">
        <v>87</v>
      </c>
      <c r="J24" s="74">
        <v>0</v>
      </c>
      <c r="K24" s="74">
        <v>0</v>
      </c>
      <c r="L24" s="68" t="s">
        <v>87</v>
      </c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</row>
    <row r="25" spans="1:43" ht="36" x14ac:dyDescent="0.35">
      <c r="A25" s="11">
        <v>9</v>
      </c>
      <c r="B25" s="10" t="s">
        <v>85</v>
      </c>
      <c r="C25" s="7" t="s">
        <v>86</v>
      </c>
      <c r="D25" s="61" t="s">
        <v>3</v>
      </c>
      <c r="E25" s="47" t="s">
        <v>88</v>
      </c>
      <c r="F25" s="50" t="s">
        <v>89</v>
      </c>
      <c r="G25" s="50">
        <v>2000000000</v>
      </c>
      <c r="H25" s="50">
        <v>2000000000</v>
      </c>
      <c r="I25" s="32"/>
      <c r="J25" s="50">
        <v>2000000000</v>
      </c>
      <c r="K25" s="50">
        <v>2000000000</v>
      </c>
      <c r="L25" s="32"/>
    </row>
    <row r="26" spans="1:43" ht="18" x14ac:dyDescent="0.35">
      <c r="A26" s="11">
        <v>10</v>
      </c>
      <c r="B26" s="10" t="s">
        <v>99</v>
      </c>
      <c r="C26" s="7" t="s">
        <v>100</v>
      </c>
      <c r="D26" s="61"/>
      <c r="E26" s="47"/>
      <c r="F26" s="50"/>
      <c r="G26" s="50">
        <v>26662135260</v>
      </c>
      <c r="H26" s="50">
        <v>26662135260</v>
      </c>
      <c r="I26" s="32"/>
      <c r="J26" s="50">
        <v>14220598807</v>
      </c>
      <c r="K26" s="50">
        <v>14220598807</v>
      </c>
      <c r="L26" s="32"/>
    </row>
    <row r="27" spans="1:43" ht="18" x14ac:dyDescent="0.35">
      <c r="A27" s="11">
        <v>11</v>
      </c>
      <c r="B27" s="10" t="s">
        <v>80</v>
      </c>
      <c r="C27" s="7" t="s">
        <v>81</v>
      </c>
      <c r="D27" s="61" t="s">
        <v>3</v>
      </c>
      <c r="E27" s="47" t="s">
        <v>82</v>
      </c>
      <c r="F27" s="50" t="s">
        <v>90</v>
      </c>
      <c r="G27" s="50"/>
      <c r="H27" s="50"/>
      <c r="I27" s="32"/>
      <c r="J27" s="55"/>
      <c r="K27" s="55"/>
      <c r="L27" s="32"/>
    </row>
    <row r="28" spans="1:43" ht="27.75" customHeight="1" x14ac:dyDescent="0.35">
      <c r="A28" s="6"/>
      <c r="B28" s="5" t="s">
        <v>42</v>
      </c>
      <c r="C28" s="4" t="s">
        <v>6</v>
      </c>
      <c r="D28" s="3"/>
      <c r="E28" s="4"/>
      <c r="F28" s="35"/>
      <c r="G28" s="56">
        <f>SUM(G18:G26)</f>
        <v>190272087403.85999</v>
      </c>
      <c r="H28" s="56">
        <f>SUM(H18:H27)</f>
        <v>190272087403.85999</v>
      </c>
      <c r="I28" s="57">
        <f>(G28-H28)/H28</f>
        <v>0</v>
      </c>
      <c r="J28" s="56">
        <f>SUM(J18:J27)</f>
        <v>153482368705.91</v>
      </c>
      <c r="K28" s="56">
        <f>SUM(K18:K27)</f>
        <v>153482368705.91</v>
      </c>
      <c r="L28" s="58">
        <f>(J28-K28)/K28</f>
        <v>0</v>
      </c>
    </row>
    <row r="29" spans="1:43" x14ac:dyDescent="0.25">
      <c r="B29" s="38"/>
      <c r="D29" s="2"/>
      <c r="F29" s="2"/>
      <c r="G29" s="36"/>
      <c r="H29" s="36"/>
      <c r="J29" s="2"/>
      <c r="K29" s="2"/>
    </row>
    <row r="30" spans="1:43" x14ac:dyDescent="0.25">
      <c r="G30" s="37"/>
    </row>
    <row r="36" spans="6:6" x14ac:dyDescent="0.25">
      <c r="F36" s="28"/>
    </row>
    <row r="37" spans="6:6" x14ac:dyDescent="0.25">
      <c r="F37" s="28"/>
    </row>
    <row r="38" spans="6:6" x14ac:dyDescent="0.25">
      <c r="F38" s="39"/>
    </row>
    <row r="42" spans="6:6" x14ac:dyDescent="0.25">
      <c r="F42" s="28"/>
    </row>
    <row r="43" spans="6:6" x14ac:dyDescent="0.25">
      <c r="F43" s="28"/>
    </row>
    <row r="44" spans="6:6" x14ac:dyDescent="0.25">
      <c r="F44" s="28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2022-05-31T08:51:03Z</cp:lastPrinted>
  <dcterms:created xsi:type="dcterms:W3CDTF">2018-08-02T08:55:27Z</dcterms:created>
  <dcterms:modified xsi:type="dcterms:W3CDTF">2024-03-01T12:54:44Z</dcterms:modified>
</cp:coreProperties>
</file>